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s2" sheetId="1" state="visible" r:id="rId2"/>
    <sheet name="es3" sheetId="2" state="visible" r:id="rId3"/>
  </sheets>
  <definedNames>
    <definedName function="false" hidden="false" name="LOCAL_MYSQL_DATE_FORMAT" vbProcedure="false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<sst xmlns="http://schemas.openxmlformats.org/spreadsheetml/2006/main" count="32" uniqueCount="24">
  <si>
    <t xml:space="preserve">s</t>
  </si>
  <si>
    <t xml:space="preserve">v</t>
  </si>
  <si>
    <t xml:space="preserve">D</t>
  </si>
  <si>
    <t xml:space="preserve">Db</t>
  </si>
  <si>
    <t xml:space="preserve">Xmax</t>
  </si>
  <si>
    <t xml:space="preserve">in generale non è possibile garantire los tesso carico sulla CPU (V=1)</t>
  </si>
  <si>
    <t xml:space="preserve">se si considera il flusso (quasi) massimo abbiamo</t>
  </si>
  <si>
    <t xml:space="preserve">U</t>
  </si>
  <si>
    <t xml:space="preserve">X</t>
  </si>
  <si>
    <t xml:space="preserve">r</t>
  </si>
  <si>
    <t xml:space="preserve">R</t>
  </si>
  <si>
    <t xml:space="preserve">N</t>
  </si>
  <si>
    <t xml:space="preserve">B</t>
  </si>
  <si>
    <t xml:space="preserve">WS</t>
  </si>
  <si>
    <t xml:space="preserve">AS</t>
  </si>
  <si>
    <t xml:space="preserve">DB</t>
  </si>
  <si>
    <t xml:space="preserve">T</t>
  </si>
  <si>
    <t xml:space="preserve">A</t>
  </si>
  <si>
    <t xml:space="preserve">MTTF</t>
  </si>
  <si>
    <t xml:space="preserve">2WS</t>
  </si>
  <si>
    <t xml:space="preserve">2AS</t>
  </si>
  <si>
    <t xml:space="preserve">TOT</t>
  </si>
  <si>
    <t xml:space="preserve">MTTR</t>
  </si>
  <si>
    <t xml:space="preserve">CAMP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</si>
</sst>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sz val="12"/>
      <name val="Times New Roman"/>
      <family val="0"/>
    </font>
  </fonts>
  <fills count="4">
    <fill>
      <patternFill patternType="none"/>
    </fill>
    <fill>
      <patternFill patternType="gray125"/>
    </fill>
    <fill>
      <patternFill patternType="solid">
        <fgColor rgb="FFBCE4E5"/>
        <bgColor rgb="FFCCFFCC"/>
      </patternFill>
    </fill>
    <fill>
      <patternFill patternType="solid">
        <fgColor rgb="FFFFF2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2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CE4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8</xdr:col>
      <xdr:colOff>154440</xdr:colOff>
      <xdr:row>7</xdr:row>
      <xdr:rowOff>168120</xdr:rowOff>
    </xdr:from>
    <xdr:to>
      <xdr:col>9</xdr:col>
      <xdr:colOff>214920</xdr:colOff>
      <xdr:row>10</xdr:row>
      <xdr:rowOff>60840</xdr:rowOff>
    </xdr:to>
    <xdr:sp>
      <xdr:nvSpPr>
        <xdr:cNvPr id="0" name="CustomShape 1"/>
        <xdr:cNvSpPr/>
      </xdr:nvSpPr>
      <xdr:spPr>
        <a:xfrm>
          <a:off x="5503680" y="1394640"/>
          <a:ext cx="662760" cy="4186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0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11</xdr:col>
      <xdr:colOff>275760</xdr:colOff>
      <xdr:row>7</xdr:row>
      <xdr:rowOff>160200</xdr:rowOff>
    </xdr:from>
    <xdr:to>
      <xdr:col>12</xdr:col>
      <xdr:colOff>335880</xdr:colOff>
      <xdr:row>10</xdr:row>
      <xdr:rowOff>52920</xdr:rowOff>
    </xdr:to>
    <xdr:sp>
      <xdr:nvSpPr>
        <xdr:cNvPr id="1" name="CustomShape 1"/>
        <xdr:cNvSpPr/>
      </xdr:nvSpPr>
      <xdr:spPr>
        <a:xfrm>
          <a:off x="7432560" y="1386720"/>
          <a:ext cx="662760" cy="4186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1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15</xdr:col>
      <xdr:colOff>497160</xdr:colOff>
      <xdr:row>9</xdr:row>
      <xdr:rowOff>76320</xdr:rowOff>
    </xdr:from>
    <xdr:to>
      <xdr:col>16</xdr:col>
      <xdr:colOff>557280</xdr:colOff>
      <xdr:row>11</xdr:row>
      <xdr:rowOff>144360</xdr:rowOff>
    </xdr:to>
    <xdr:sp>
      <xdr:nvSpPr>
        <xdr:cNvPr id="2" name="CustomShape 1"/>
        <xdr:cNvSpPr/>
      </xdr:nvSpPr>
      <xdr:spPr>
        <a:xfrm>
          <a:off x="10064520" y="1653480"/>
          <a:ext cx="662760" cy="4186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3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15</xdr:col>
      <xdr:colOff>504720</xdr:colOff>
      <xdr:row>5</xdr:row>
      <xdr:rowOff>61200</xdr:rowOff>
    </xdr:from>
    <xdr:to>
      <xdr:col>16</xdr:col>
      <xdr:colOff>564840</xdr:colOff>
      <xdr:row>7</xdr:row>
      <xdr:rowOff>129600</xdr:rowOff>
    </xdr:to>
    <xdr:sp>
      <xdr:nvSpPr>
        <xdr:cNvPr id="3" name="CustomShape 1"/>
        <xdr:cNvSpPr/>
      </xdr:nvSpPr>
      <xdr:spPr>
        <a:xfrm>
          <a:off x="10072080" y="937440"/>
          <a:ext cx="662760" cy="4186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2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9</xdr:col>
      <xdr:colOff>200880</xdr:colOff>
      <xdr:row>8</xdr:row>
      <xdr:rowOff>160200</xdr:rowOff>
    </xdr:from>
    <xdr:to>
      <xdr:col>11</xdr:col>
      <xdr:colOff>275760</xdr:colOff>
      <xdr:row>8</xdr:row>
      <xdr:rowOff>175680</xdr:rowOff>
    </xdr:to>
    <xdr:sp>
      <xdr:nvSpPr>
        <xdr:cNvPr id="4" name="Line 1"/>
        <xdr:cNvSpPr/>
      </xdr:nvSpPr>
      <xdr:spPr>
        <a:xfrm flipV="1">
          <a:off x="6152400" y="1562040"/>
          <a:ext cx="1280160" cy="1548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12</xdr:col>
      <xdr:colOff>360360</xdr:colOff>
      <xdr:row>9</xdr:row>
      <xdr:rowOff>360</xdr:rowOff>
    </xdr:from>
    <xdr:to>
      <xdr:col>13</xdr:col>
      <xdr:colOff>583200</xdr:colOff>
      <xdr:row>9</xdr:row>
      <xdr:rowOff>7920</xdr:rowOff>
    </xdr:to>
    <xdr:sp>
      <xdr:nvSpPr>
        <xdr:cNvPr id="5" name="Line 1"/>
        <xdr:cNvSpPr/>
      </xdr:nvSpPr>
      <xdr:spPr>
        <a:xfrm flipV="1">
          <a:off x="8119800" y="1577520"/>
          <a:ext cx="825480" cy="75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615600</xdr:colOff>
      <xdr:row>3</xdr:row>
      <xdr:rowOff>145080</xdr:rowOff>
    </xdr:from>
    <xdr:to>
      <xdr:col>13</xdr:col>
      <xdr:colOff>582840</xdr:colOff>
      <xdr:row>8</xdr:row>
      <xdr:rowOff>167400</xdr:rowOff>
    </xdr:to>
    <xdr:sp>
      <xdr:nvSpPr>
        <xdr:cNvPr id="6" name="CustomShape 1"/>
        <xdr:cNvSpPr/>
      </xdr:nvSpPr>
      <xdr:spPr>
        <a:xfrm>
          <a:off x="5055480" y="670680"/>
          <a:ext cx="3889440" cy="898560"/>
        </a:xfrm>
        <a:custGeom>
          <a:avLst/>
          <a:gdLst/>
          <a:ahLst/>
          <a:rect l="l" t="t" r="r" b="b"/>
          <a:pathLst>
            <a:path w="10806" h="2498">
              <a:moveTo>
                <a:pt x="10784" y="2497"/>
              </a:moveTo>
              <a:cubicBezTo>
                <a:pt x="10784" y="0"/>
                <a:pt x="10805" y="0"/>
                <a:pt x="10805" y="0"/>
              </a:cubicBezTo>
              <a:lnTo>
                <a:pt x="0" y="63"/>
              </a:lnTo>
              <a:lnTo>
                <a:pt x="0" y="2476"/>
              </a:lnTo>
              <a:lnTo>
                <a:pt x="1245" y="2476"/>
              </a:lnTo>
            </a:path>
          </a:pathLst>
        </a:custGeom>
        <a:noFill/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13</xdr:col>
      <xdr:colOff>598680</xdr:colOff>
      <xdr:row>6</xdr:row>
      <xdr:rowOff>7560</xdr:rowOff>
    </xdr:from>
    <xdr:to>
      <xdr:col>15</xdr:col>
      <xdr:colOff>489240</xdr:colOff>
      <xdr:row>8</xdr:row>
      <xdr:rowOff>160200</xdr:rowOff>
    </xdr:to>
    <xdr:sp>
      <xdr:nvSpPr>
        <xdr:cNvPr id="7" name="Line 1"/>
        <xdr:cNvSpPr/>
      </xdr:nvSpPr>
      <xdr:spPr>
        <a:xfrm flipV="1">
          <a:off x="8960760" y="1059120"/>
          <a:ext cx="1095840" cy="50292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14</xdr:col>
      <xdr:colOff>3600</xdr:colOff>
      <xdr:row>8</xdr:row>
      <xdr:rowOff>167760</xdr:rowOff>
    </xdr:from>
    <xdr:to>
      <xdr:col>15</xdr:col>
      <xdr:colOff>520200</xdr:colOff>
      <xdr:row>10</xdr:row>
      <xdr:rowOff>137160</xdr:rowOff>
    </xdr:to>
    <xdr:sp>
      <xdr:nvSpPr>
        <xdr:cNvPr id="8" name="Line 1"/>
        <xdr:cNvSpPr/>
      </xdr:nvSpPr>
      <xdr:spPr>
        <a:xfrm>
          <a:off x="8968320" y="1569600"/>
          <a:ext cx="1119240" cy="32004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16</xdr:col>
      <xdr:colOff>588960</xdr:colOff>
      <xdr:row>8</xdr:row>
      <xdr:rowOff>23400</xdr:rowOff>
    </xdr:from>
    <xdr:to>
      <xdr:col>18</xdr:col>
      <xdr:colOff>479520</xdr:colOff>
      <xdr:row>10</xdr:row>
      <xdr:rowOff>175680</xdr:rowOff>
    </xdr:to>
    <xdr:sp>
      <xdr:nvSpPr>
        <xdr:cNvPr id="9" name="Line 1"/>
        <xdr:cNvSpPr/>
      </xdr:nvSpPr>
      <xdr:spPr>
        <a:xfrm flipV="1">
          <a:off x="10758960" y="1425240"/>
          <a:ext cx="1095840" cy="50292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16</xdr:col>
      <xdr:colOff>573840</xdr:colOff>
      <xdr:row>6</xdr:row>
      <xdr:rowOff>30960</xdr:rowOff>
    </xdr:from>
    <xdr:to>
      <xdr:col>18</xdr:col>
      <xdr:colOff>487800</xdr:colOff>
      <xdr:row>7</xdr:row>
      <xdr:rowOff>176040</xdr:rowOff>
    </xdr:to>
    <xdr:sp>
      <xdr:nvSpPr>
        <xdr:cNvPr id="10" name="Line 1"/>
        <xdr:cNvSpPr/>
      </xdr:nvSpPr>
      <xdr:spPr>
        <a:xfrm>
          <a:off x="10743840" y="1082520"/>
          <a:ext cx="1119240" cy="32004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623160</xdr:colOff>
      <xdr:row>7</xdr:row>
      <xdr:rowOff>160200</xdr:rowOff>
    </xdr:from>
    <xdr:to>
      <xdr:col>19</xdr:col>
      <xdr:colOff>409320</xdr:colOff>
      <xdr:row>15</xdr:row>
      <xdr:rowOff>7560</xdr:rowOff>
    </xdr:to>
    <xdr:sp>
      <xdr:nvSpPr>
        <xdr:cNvPr id="11" name="CustomShape 1"/>
        <xdr:cNvSpPr/>
      </xdr:nvSpPr>
      <xdr:spPr>
        <a:xfrm>
          <a:off x="5063040" y="1386720"/>
          <a:ext cx="7324200" cy="1249560"/>
        </a:xfrm>
        <a:custGeom>
          <a:avLst/>
          <a:gdLst/>
          <a:ahLst/>
          <a:rect l="l" t="t" r="r" b="b"/>
          <a:pathLst>
            <a:path w="20347" h="3473">
              <a:moveTo>
                <a:pt x="18889" y="44"/>
              </a:moveTo>
              <a:lnTo>
                <a:pt x="19038" y="43"/>
              </a:lnTo>
              <a:lnTo>
                <a:pt x="20346" y="0"/>
              </a:lnTo>
              <a:lnTo>
                <a:pt x="20346" y="3408"/>
              </a:lnTo>
              <a:lnTo>
                <a:pt x="0" y="3472"/>
              </a:lnTo>
              <a:lnTo>
                <a:pt x="22" y="657"/>
              </a:lnTo>
            </a:path>
          </a:pathLst>
        </a:custGeom>
        <a:noFill/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14</xdr:col>
      <xdr:colOff>278280</xdr:colOff>
      <xdr:row>5</xdr:row>
      <xdr:rowOff>23040</xdr:rowOff>
    </xdr:from>
    <xdr:to>
      <xdr:col>15</xdr:col>
      <xdr:colOff>184680</xdr:colOff>
      <xdr:row>7</xdr:row>
      <xdr:rowOff>38160</xdr:rowOff>
    </xdr:to>
    <xdr:sp>
      <xdr:nvSpPr>
        <xdr:cNvPr id="12" name="CustomShape 1"/>
        <xdr:cNvSpPr/>
      </xdr:nvSpPr>
      <xdr:spPr>
        <a:xfrm>
          <a:off x="9243000" y="899280"/>
          <a:ext cx="509040" cy="365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2/5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13</xdr:col>
      <xdr:colOff>51120</xdr:colOff>
      <xdr:row>4</xdr:row>
      <xdr:rowOff>23040</xdr:rowOff>
    </xdr:from>
    <xdr:to>
      <xdr:col>13</xdr:col>
      <xdr:colOff>560160</xdr:colOff>
      <xdr:row>6</xdr:row>
      <xdr:rowOff>37800</xdr:rowOff>
    </xdr:to>
    <xdr:sp>
      <xdr:nvSpPr>
        <xdr:cNvPr id="13" name="CustomShape 1"/>
        <xdr:cNvSpPr/>
      </xdr:nvSpPr>
      <xdr:spPr>
        <a:xfrm>
          <a:off x="8413200" y="723960"/>
          <a:ext cx="509040" cy="365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2/5</a:t>
          </a:r>
          <a:endParaRPr b="0" lang="it-IT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1</xdr:col>
      <xdr:colOff>378720</xdr:colOff>
      <xdr:row>5</xdr:row>
      <xdr:rowOff>0</xdr:rowOff>
    </xdr:from>
    <xdr:to>
      <xdr:col>2</xdr:col>
      <xdr:colOff>138960</xdr:colOff>
      <xdr:row>6</xdr:row>
      <xdr:rowOff>75960</xdr:rowOff>
    </xdr:to>
    <xdr:sp>
      <xdr:nvSpPr>
        <xdr:cNvPr id="14" name="CustomShape 1"/>
        <xdr:cNvSpPr/>
      </xdr:nvSpPr>
      <xdr:spPr>
        <a:xfrm>
          <a:off x="981000" y="87624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B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526320</xdr:colOff>
      <xdr:row>2</xdr:row>
      <xdr:rowOff>168120</xdr:rowOff>
    </xdr:from>
    <xdr:to>
      <xdr:col>3</xdr:col>
      <xdr:colOff>286560</xdr:colOff>
      <xdr:row>4</xdr:row>
      <xdr:rowOff>68760</xdr:rowOff>
    </xdr:to>
    <xdr:sp>
      <xdr:nvSpPr>
        <xdr:cNvPr id="15" name="CustomShape 1"/>
        <xdr:cNvSpPr/>
      </xdr:nvSpPr>
      <xdr:spPr>
        <a:xfrm>
          <a:off x="1731240" y="51840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WS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533880</xdr:colOff>
      <xdr:row>6</xdr:row>
      <xdr:rowOff>38160</xdr:rowOff>
    </xdr:from>
    <xdr:to>
      <xdr:col>3</xdr:col>
      <xdr:colOff>294120</xdr:colOff>
      <xdr:row>7</xdr:row>
      <xdr:rowOff>114480</xdr:rowOff>
    </xdr:to>
    <xdr:sp>
      <xdr:nvSpPr>
        <xdr:cNvPr id="16" name="CustomShape 1"/>
        <xdr:cNvSpPr/>
      </xdr:nvSpPr>
      <xdr:spPr>
        <a:xfrm>
          <a:off x="1738800" y="108972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WS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224640</xdr:colOff>
      <xdr:row>6</xdr:row>
      <xdr:rowOff>53280</xdr:rowOff>
    </xdr:from>
    <xdr:to>
      <xdr:col>6</xdr:col>
      <xdr:colOff>587520</xdr:colOff>
      <xdr:row>7</xdr:row>
      <xdr:rowOff>129600</xdr:rowOff>
    </xdr:to>
    <xdr:sp>
      <xdr:nvSpPr>
        <xdr:cNvPr id="17" name="CustomShape 1"/>
        <xdr:cNvSpPr/>
      </xdr:nvSpPr>
      <xdr:spPr>
        <a:xfrm>
          <a:off x="3840120" y="110484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AS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502920</xdr:colOff>
      <xdr:row>5</xdr:row>
      <xdr:rowOff>15480</xdr:rowOff>
    </xdr:from>
    <xdr:to>
      <xdr:col>5</xdr:col>
      <xdr:colOff>263160</xdr:colOff>
      <xdr:row>6</xdr:row>
      <xdr:rowOff>91440</xdr:rowOff>
    </xdr:to>
    <xdr:sp>
      <xdr:nvSpPr>
        <xdr:cNvPr id="18" name="CustomShape 1"/>
        <xdr:cNvSpPr/>
      </xdr:nvSpPr>
      <xdr:spPr>
        <a:xfrm>
          <a:off x="2913120" y="89172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B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224640</xdr:colOff>
      <xdr:row>2</xdr:row>
      <xdr:rowOff>129960</xdr:rowOff>
    </xdr:from>
    <xdr:to>
      <xdr:col>6</xdr:col>
      <xdr:colOff>587520</xdr:colOff>
      <xdr:row>4</xdr:row>
      <xdr:rowOff>30600</xdr:rowOff>
    </xdr:to>
    <xdr:sp>
      <xdr:nvSpPr>
        <xdr:cNvPr id="19" name="CustomShape 1"/>
        <xdr:cNvSpPr/>
      </xdr:nvSpPr>
      <xdr:spPr>
        <a:xfrm>
          <a:off x="3840120" y="48024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AS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132120</xdr:colOff>
      <xdr:row>14</xdr:row>
      <xdr:rowOff>54000</xdr:rowOff>
    </xdr:from>
    <xdr:to>
      <xdr:col>5</xdr:col>
      <xdr:colOff>495000</xdr:colOff>
      <xdr:row>15</xdr:row>
      <xdr:rowOff>129960</xdr:rowOff>
    </xdr:to>
    <xdr:sp>
      <xdr:nvSpPr>
        <xdr:cNvPr id="20" name="CustomShape 1"/>
        <xdr:cNvSpPr/>
      </xdr:nvSpPr>
      <xdr:spPr>
        <a:xfrm>
          <a:off x="3144960" y="250740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D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7</xdr:col>
      <xdr:colOff>170640</xdr:colOff>
      <xdr:row>11</xdr:row>
      <xdr:rowOff>61560</xdr:rowOff>
    </xdr:from>
    <xdr:to>
      <xdr:col>7</xdr:col>
      <xdr:colOff>533520</xdr:colOff>
      <xdr:row>12</xdr:row>
      <xdr:rowOff>137520</xdr:rowOff>
    </xdr:to>
    <xdr:sp>
      <xdr:nvSpPr>
        <xdr:cNvPr id="21" name="CustomShape 1"/>
        <xdr:cNvSpPr/>
      </xdr:nvSpPr>
      <xdr:spPr>
        <a:xfrm>
          <a:off x="4388760" y="198936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DB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386280</xdr:colOff>
      <xdr:row>5</xdr:row>
      <xdr:rowOff>91440</xdr:rowOff>
    </xdr:from>
    <xdr:to>
      <xdr:col>1</xdr:col>
      <xdr:colOff>355680</xdr:colOff>
      <xdr:row>5</xdr:row>
      <xdr:rowOff>91440</xdr:rowOff>
    </xdr:to>
    <xdr:sp>
      <xdr:nvSpPr>
        <xdr:cNvPr id="22" name="Line 1"/>
        <xdr:cNvSpPr/>
      </xdr:nvSpPr>
      <xdr:spPr>
        <a:xfrm>
          <a:off x="386280" y="967680"/>
          <a:ext cx="571680" cy="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162720</xdr:colOff>
      <xdr:row>4</xdr:row>
      <xdr:rowOff>23040</xdr:rowOff>
    </xdr:from>
    <xdr:to>
      <xdr:col>2</xdr:col>
      <xdr:colOff>487080</xdr:colOff>
      <xdr:row>5</xdr:row>
      <xdr:rowOff>99000</xdr:rowOff>
    </xdr:to>
    <xdr:sp>
      <xdr:nvSpPr>
        <xdr:cNvPr id="23" name="Line 1"/>
        <xdr:cNvSpPr/>
      </xdr:nvSpPr>
      <xdr:spPr>
        <a:xfrm flipV="1">
          <a:off x="1367640" y="723960"/>
          <a:ext cx="324360" cy="25128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2</xdr:col>
      <xdr:colOff>154800</xdr:colOff>
      <xdr:row>5</xdr:row>
      <xdr:rowOff>91440</xdr:rowOff>
    </xdr:from>
    <xdr:to>
      <xdr:col>2</xdr:col>
      <xdr:colOff>502560</xdr:colOff>
      <xdr:row>7</xdr:row>
      <xdr:rowOff>7920</xdr:rowOff>
    </xdr:to>
    <xdr:sp>
      <xdr:nvSpPr>
        <xdr:cNvPr id="24" name="Line 1"/>
        <xdr:cNvSpPr/>
      </xdr:nvSpPr>
      <xdr:spPr>
        <a:xfrm>
          <a:off x="1359720" y="967680"/>
          <a:ext cx="347760" cy="2667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317160</xdr:colOff>
      <xdr:row>5</xdr:row>
      <xdr:rowOff>129600</xdr:rowOff>
    </xdr:from>
    <xdr:to>
      <xdr:col>4</xdr:col>
      <xdr:colOff>177840</xdr:colOff>
      <xdr:row>6</xdr:row>
      <xdr:rowOff>175320</xdr:rowOff>
    </xdr:to>
    <xdr:sp>
      <xdr:nvSpPr>
        <xdr:cNvPr id="25" name="Line 1"/>
        <xdr:cNvSpPr/>
      </xdr:nvSpPr>
      <xdr:spPr>
        <a:xfrm flipV="1">
          <a:off x="2124720" y="1005840"/>
          <a:ext cx="463320" cy="22104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301680</xdr:colOff>
      <xdr:row>3</xdr:row>
      <xdr:rowOff>145080</xdr:rowOff>
    </xdr:from>
    <xdr:to>
      <xdr:col>4</xdr:col>
      <xdr:colOff>146880</xdr:colOff>
      <xdr:row>5</xdr:row>
      <xdr:rowOff>137160</xdr:rowOff>
    </xdr:to>
    <xdr:sp>
      <xdr:nvSpPr>
        <xdr:cNvPr id="26" name="Line 1"/>
        <xdr:cNvSpPr/>
      </xdr:nvSpPr>
      <xdr:spPr>
        <a:xfrm>
          <a:off x="2109240" y="670680"/>
          <a:ext cx="447840" cy="34272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116280</xdr:colOff>
      <xdr:row>5</xdr:row>
      <xdr:rowOff>114480</xdr:rowOff>
    </xdr:from>
    <xdr:to>
      <xdr:col>4</xdr:col>
      <xdr:colOff>494640</xdr:colOff>
      <xdr:row>5</xdr:row>
      <xdr:rowOff>122040</xdr:rowOff>
    </xdr:to>
    <xdr:sp>
      <xdr:nvSpPr>
        <xdr:cNvPr id="27" name="Line 1"/>
        <xdr:cNvSpPr/>
      </xdr:nvSpPr>
      <xdr:spPr>
        <a:xfrm flipV="1">
          <a:off x="2526480" y="990720"/>
          <a:ext cx="378360" cy="75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278280</xdr:colOff>
      <xdr:row>3</xdr:row>
      <xdr:rowOff>76320</xdr:rowOff>
    </xdr:from>
    <xdr:to>
      <xdr:col>6</xdr:col>
      <xdr:colOff>286200</xdr:colOff>
      <xdr:row>5</xdr:row>
      <xdr:rowOff>122040</xdr:rowOff>
    </xdr:to>
    <xdr:sp>
      <xdr:nvSpPr>
        <xdr:cNvPr id="28" name="Line 1"/>
        <xdr:cNvSpPr/>
      </xdr:nvSpPr>
      <xdr:spPr>
        <a:xfrm flipV="1">
          <a:off x="3291120" y="601920"/>
          <a:ext cx="610560" cy="3963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278280</xdr:colOff>
      <xdr:row>6</xdr:row>
      <xdr:rowOff>15120</xdr:rowOff>
    </xdr:from>
    <xdr:to>
      <xdr:col>6</xdr:col>
      <xdr:colOff>224280</xdr:colOff>
      <xdr:row>7</xdr:row>
      <xdr:rowOff>15480</xdr:rowOff>
    </xdr:to>
    <xdr:sp>
      <xdr:nvSpPr>
        <xdr:cNvPr id="29" name="Line 1"/>
        <xdr:cNvSpPr/>
      </xdr:nvSpPr>
      <xdr:spPr>
        <a:xfrm>
          <a:off x="3291120" y="1066680"/>
          <a:ext cx="548640" cy="17532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7920</xdr:colOff>
      <xdr:row>3</xdr:row>
      <xdr:rowOff>106920</xdr:rowOff>
    </xdr:from>
    <xdr:to>
      <xdr:col>7</xdr:col>
      <xdr:colOff>502200</xdr:colOff>
      <xdr:row>5</xdr:row>
      <xdr:rowOff>144720</xdr:rowOff>
    </xdr:to>
    <xdr:sp>
      <xdr:nvSpPr>
        <xdr:cNvPr id="30" name="Line 1"/>
        <xdr:cNvSpPr/>
      </xdr:nvSpPr>
      <xdr:spPr>
        <a:xfrm>
          <a:off x="4226040" y="632520"/>
          <a:ext cx="494280" cy="38844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360</xdr:colOff>
      <xdr:row>5</xdr:row>
      <xdr:rowOff>152280</xdr:rowOff>
    </xdr:from>
    <xdr:to>
      <xdr:col>7</xdr:col>
      <xdr:colOff>525600</xdr:colOff>
      <xdr:row>6</xdr:row>
      <xdr:rowOff>175320</xdr:rowOff>
    </xdr:to>
    <xdr:sp>
      <xdr:nvSpPr>
        <xdr:cNvPr id="31" name="Line 1"/>
        <xdr:cNvSpPr/>
      </xdr:nvSpPr>
      <xdr:spPr>
        <a:xfrm flipV="1">
          <a:off x="4218480" y="1028520"/>
          <a:ext cx="525240" cy="1983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4</xdr:col>
      <xdr:colOff>239760</xdr:colOff>
      <xdr:row>5</xdr:row>
      <xdr:rowOff>167760</xdr:rowOff>
    </xdr:from>
    <xdr:to>
      <xdr:col>5</xdr:col>
      <xdr:colOff>255240</xdr:colOff>
      <xdr:row>13</xdr:row>
      <xdr:rowOff>175320</xdr:rowOff>
    </xdr:to>
    <xdr:sp>
      <xdr:nvSpPr>
        <xdr:cNvPr id="32" name="Line 1"/>
        <xdr:cNvSpPr/>
      </xdr:nvSpPr>
      <xdr:spPr>
        <a:xfrm>
          <a:off x="2649960" y="1044000"/>
          <a:ext cx="618120" cy="140940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355680</xdr:colOff>
      <xdr:row>6</xdr:row>
      <xdr:rowOff>38160</xdr:rowOff>
    </xdr:from>
    <xdr:to>
      <xdr:col>7</xdr:col>
      <xdr:colOff>456120</xdr:colOff>
      <xdr:row>11</xdr:row>
      <xdr:rowOff>22680</xdr:rowOff>
    </xdr:to>
    <xdr:sp>
      <xdr:nvSpPr>
        <xdr:cNvPr id="33" name="Line 1"/>
        <xdr:cNvSpPr/>
      </xdr:nvSpPr>
      <xdr:spPr>
        <a:xfrm flipH="1">
          <a:off x="4573800" y="1089720"/>
          <a:ext cx="100440" cy="8607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394200</xdr:colOff>
      <xdr:row>11</xdr:row>
      <xdr:rowOff>137160</xdr:rowOff>
    </xdr:from>
    <xdr:to>
      <xdr:col>7</xdr:col>
      <xdr:colOff>177840</xdr:colOff>
      <xdr:row>14</xdr:row>
      <xdr:rowOff>15480</xdr:rowOff>
    </xdr:to>
    <xdr:sp>
      <xdr:nvSpPr>
        <xdr:cNvPr id="34" name="Line 1"/>
        <xdr:cNvSpPr/>
      </xdr:nvSpPr>
      <xdr:spPr>
        <a:xfrm flipH="1">
          <a:off x="3407040" y="2064960"/>
          <a:ext cx="988920" cy="40392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494640</xdr:colOff>
      <xdr:row>5</xdr:row>
      <xdr:rowOff>160200</xdr:rowOff>
    </xdr:from>
    <xdr:to>
      <xdr:col>9</xdr:col>
      <xdr:colOff>486720</xdr:colOff>
      <xdr:row>5</xdr:row>
      <xdr:rowOff>160200</xdr:rowOff>
    </xdr:to>
    <xdr:sp>
      <xdr:nvSpPr>
        <xdr:cNvPr id="35" name="Line 1"/>
        <xdr:cNvSpPr/>
      </xdr:nvSpPr>
      <xdr:spPr>
        <a:xfrm>
          <a:off x="4712760" y="1036440"/>
          <a:ext cx="1197360" cy="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495360</xdr:colOff>
      <xdr:row>6</xdr:row>
      <xdr:rowOff>38160</xdr:rowOff>
    </xdr:from>
    <xdr:to>
      <xdr:col>8</xdr:col>
      <xdr:colOff>563760</xdr:colOff>
      <xdr:row>14</xdr:row>
      <xdr:rowOff>174960</xdr:rowOff>
    </xdr:to>
    <xdr:sp>
      <xdr:nvSpPr>
        <xdr:cNvPr id="36" name="CustomShape 1"/>
        <xdr:cNvSpPr/>
      </xdr:nvSpPr>
      <xdr:spPr>
        <a:xfrm>
          <a:off x="3508200" y="1089720"/>
          <a:ext cx="1876320" cy="1538640"/>
        </a:xfrm>
        <a:custGeom>
          <a:avLst/>
          <a:gdLst/>
          <a:ahLst/>
          <a:rect l="l" t="t" r="r" b="b"/>
          <a:pathLst>
            <a:path w="5214" h="4276">
              <a:moveTo>
                <a:pt x="0" y="4275"/>
              </a:moveTo>
              <a:lnTo>
                <a:pt x="5213" y="4212"/>
              </a:lnTo>
              <a:lnTo>
                <a:pt x="5192" y="0"/>
              </a:lnTo>
            </a:path>
          </a:pathLst>
        </a:custGeom>
        <a:noFill/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247680</xdr:colOff>
      <xdr:row>7</xdr:row>
      <xdr:rowOff>99000</xdr:rowOff>
    </xdr:from>
    <xdr:to>
      <xdr:col>8</xdr:col>
      <xdr:colOff>154080</xdr:colOff>
      <xdr:row>9</xdr:row>
      <xdr:rowOff>113760</xdr:rowOff>
    </xdr:to>
    <xdr:sp>
      <xdr:nvSpPr>
        <xdr:cNvPr id="37" name="CustomShape 1"/>
        <xdr:cNvSpPr/>
      </xdr:nvSpPr>
      <xdr:spPr>
        <a:xfrm>
          <a:off x="4465800" y="1325520"/>
          <a:ext cx="509040" cy="365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0,5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77760</xdr:colOff>
      <xdr:row>9</xdr:row>
      <xdr:rowOff>53280</xdr:rowOff>
    </xdr:from>
    <xdr:to>
      <xdr:col>4</xdr:col>
      <xdr:colOff>586800</xdr:colOff>
      <xdr:row>11</xdr:row>
      <xdr:rowOff>68040</xdr:rowOff>
    </xdr:to>
    <xdr:sp>
      <xdr:nvSpPr>
        <xdr:cNvPr id="38" name="CustomShape 1"/>
        <xdr:cNvSpPr/>
      </xdr:nvSpPr>
      <xdr:spPr>
        <a:xfrm>
          <a:off x="2487960" y="1630440"/>
          <a:ext cx="509040" cy="365400"/>
        </a:xfrm>
        <a:prstGeom prst="rect">
          <a:avLst/>
        </a:prstGeom>
        <a:noFill/>
        <a:ln>
          <a:noFill/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0,2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147240</xdr:colOff>
      <xdr:row>20</xdr:row>
      <xdr:rowOff>160200</xdr:rowOff>
    </xdr:from>
    <xdr:to>
      <xdr:col>1</xdr:col>
      <xdr:colOff>510120</xdr:colOff>
      <xdr:row>22</xdr:row>
      <xdr:rowOff>60840</xdr:rowOff>
    </xdr:to>
    <xdr:sp>
      <xdr:nvSpPr>
        <xdr:cNvPr id="39" name="CustomShape 1"/>
        <xdr:cNvSpPr/>
      </xdr:nvSpPr>
      <xdr:spPr>
        <a:xfrm>
          <a:off x="749520" y="366516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B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294840</xdr:colOff>
      <xdr:row>18</xdr:row>
      <xdr:rowOff>152640</xdr:rowOff>
    </xdr:from>
    <xdr:to>
      <xdr:col>3</xdr:col>
      <xdr:colOff>55080</xdr:colOff>
      <xdr:row>20</xdr:row>
      <xdr:rowOff>53640</xdr:rowOff>
    </xdr:to>
    <xdr:sp>
      <xdr:nvSpPr>
        <xdr:cNvPr id="40" name="CustomShape 1"/>
        <xdr:cNvSpPr/>
      </xdr:nvSpPr>
      <xdr:spPr>
        <a:xfrm>
          <a:off x="1499760" y="330732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WS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2</xdr:col>
      <xdr:colOff>302400</xdr:colOff>
      <xdr:row>22</xdr:row>
      <xdr:rowOff>23040</xdr:rowOff>
    </xdr:from>
    <xdr:to>
      <xdr:col>3</xdr:col>
      <xdr:colOff>62640</xdr:colOff>
      <xdr:row>23</xdr:row>
      <xdr:rowOff>99000</xdr:rowOff>
    </xdr:to>
    <xdr:sp>
      <xdr:nvSpPr>
        <xdr:cNvPr id="41" name="CustomShape 1"/>
        <xdr:cNvSpPr/>
      </xdr:nvSpPr>
      <xdr:spPr>
        <a:xfrm>
          <a:off x="1507320" y="387864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WS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595800</xdr:colOff>
      <xdr:row>22</xdr:row>
      <xdr:rowOff>38160</xdr:rowOff>
    </xdr:from>
    <xdr:to>
      <xdr:col>6</xdr:col>
      <xdr:colOff>356040</xdr:colOff>
      <xdr:row>23</xdr:row>
      <xdr:rowOff>114120</xdr:rowOff>
    </xdr:to>
    <xdr:sp>
      <xdr:nvSpPr>
        <xdr:cNvPr id="42" name="CustomShape 1"/>
        <xdr:cNvSpPr/>
      </xdr:nvSpPr>
      <xdr:spPr>
        <a:xfrm>
          <a:off x="3608640" y="389376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AS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271440</xdr:colOff>
      <xdr:row>21</xdr:row>
      <xdr:rowOff>360</xdr:rowOff>
    </xdr:from>
    <xdr:to>
      <xdr:col>5</xdr:col>
      <xdr:colOff>31680</xdr:colOff>
      <xdr:row>22</xdr:row>
      <xdr:rowOff>76320</xdr:rowOff>
    </xdr:to>
    <xdr:sp>
      <xdr:nvSpPr>
        <xdr:cNvPr id="43" name="CustomShape 1"/>
        <xdr:cNvSpPr/>
      </xdr:nvSpPr>
      <xdr:spPr>
        <a:xfrm>
          <a:off x="2681640" y="368064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B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5</xdr:col>
      <xdr:colOff>595800</xdr:colOff>
      <xdr:row>18</xdr:row>
      <xdr:rowOff>114480</xdr:rowOff>
    </xdr:from>
    <xdr:to>
      <xdr:col>6</xdr:col>
      <xdr:colOff>356040</xdr:colOff>
      <xdr:row>20</xdr:row>
      <xdr:rowOff>15480</xdr:rowOff>
    </xdr:to>
    <xdr:sp>
      <xdr:nvSpPr>
        <xdr:cNvPr id="44" name="CustomShape 1"/>
        <xdr:cNvSpPr/>
      </xdr:nvSpPr>
      <xdr:spPr>
        <a:xfrm>
          <a:off x="3608640" y="326916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AS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1</xdr:col>
      <xdr:colOff>533880</xdr:colOff>
      <xdr:row>20</xdr:row>
      <xdr:rowOff>7920</xdr:rowOff>
    </xdr:from>
    <xdr:to>
      <xdr:col>2</xdr:col>
      <xdr:colOff>255600</xdr:colOff>
      <xdr:row>21</xdr:row>
      <xdr:rowOff>83880</xdr:rowOff>
    </xdr:to>
    <xdr:sp>
      <xdr:nvSpPr>
        <xdr:cNvPr id="45" name="Line 1"/>
        <xdr:cNvSpPr/>
      </xdr:nvSpPr>
      <xdr:spPr>
        <a:xfrm flipV="1">
          <a:off x="1136160" y="3512880"/>
          <a:ext cx="324360" cy="25128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1</xdr:col>
      <xdr:colOff>525960</xdr:colOff>
      <xdr:row>21</xdr:row>
      <xdr:rowOff>76320</xdr:rowOff>
    </xdr:from>
    <xdr:to>
      <xdr:col>2</xdr:col>
      <xdr:colOff>271080</xdr:colOff>
      <xdr:row>22</xdr:row>
      <xdr:rowOff>167760</xdr:rowOff>
    </xdr:to>
    <xdr:sp>
      <xdr:nvSpPr>
        <xdr:cNvPr id="46" name="Line 1"/>
        <xdr:cNvSpPr/>
      </xdr:nvSpPr>
      <xdr:spPr>
        <a:xfrm>
          <a:off x="1128240" y="3756600"/>
          <a:ext cx="347760" cy="2667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85680</xdr:colOff>
      <xdr:row>21</xdr:row>
      <xdr:rowOff>114480</xdr:rowOff>
    </xdr:from>
    <xdr:to>
      <xdr:col>3</xdr:col>
      <xdr:colOff>549000</xdr:colOff>
      <xdr:row>22</xdr:row>
      <xdr:rowOff>160200</xdr:rowOff>
    </xdr:to>
    <xdr:sp>
      <xdr:nvSpPr>
        <xdr:cNvPr id="47" name="Line 1"/>
        <xdr:cNvSpPr/>
      </xdr:nvSpPr>
      <xdr:spPr>
        <a:xfrm flipV="1">
          <a:off x="1893240" y="3794760"/>
          <a:ext cx="463320" cy="22104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70200</xdr:colOff>
      <xdr:row>19</xdr:row>
      <xdr:rowOff>129960</xdr:rowOff>
    </xdr:from>
    <xdr:to>
      <xdr:col>3</xdr:col>
      <xdr:colOff>518040</xdr:colOff>
      <xdr:row>21</xdr:row>
      <xdr:rowOff>122040</xdr:rowOff>
    </xdr:to>
    <xdr:sp>
      <xdr:nvSpPr>
        <xdr:cNvPr id="48" name="Line 1"/>
        <xdr:cNvSpPr/>
      </xdr:nvSpPr>
      <xdr:spPr>
        <a:xfrm>
          <a:off x="1877760" y="3459600"/>
          <a:ext cx="447840" cy="34272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3</xdr:col>
      <xdr:colOff>487440</xdr:colOff>
      <xdr:row>21</xdr:row>
      <xdr:rowOff>99360</xdr:rowOff>
    </xdr:from>
    <xdr:to>
      <xdr:col>4</xdr:col>
      <xdr:colOff>263160</xdr:colOff>
      <xdr:row>21</xdr:row>
      <xdr:rowOff>106920</xdr:rowOff>
    </xdr:to>
    <xdr:sp>
      <xdr:nvSpPr>
        <xdr:cNvPr id="49" name="Line 1"/>
        <xdr:cNvSpPr/>
      </xdr:nvSpPr>
      <xdr:spPr>
        <a:xfrm flipV="1">
          <a:off x="2295000" y="3779640"/>
          <a:ext cx="378360" cy="75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46800</xdr:colOff>
      <xdr:row>19</xdr:row>
      <xdr:rowOff>61200</xdr:rowOff>
    </xdr:from>
    <xdr:to>
      <xdr:col>6</xdr:col>
      <xdr:colOff>54720</xdr:colOff>
      <xdr:row>21</xdr:row>
      <xdr:rowOff>106920</xdr:rowOff>
    </xdr:to>
    <xdr:sp>
      <xdr:nvSpPr>
        <xdr:cNvPr id="50" name="Line 1"/>
        <xdr:cNvSpPr/>
      </xdr:nvSpPr>
      <xdr:spPr>
        <a:xfrm flipV="1">
          <a:off x="3059640" y="3390840"/>
          <a:ext cx="610560" cy="3963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379080</xdr:colOff>
      <xdr:row>19</xdr:row>
      <xdr:rowOff>91800</xdr:rowOff>
    </xdr:from>
    <xdr:to>
      <xdr:col>7</xdr:col>
      <xdr:colOff>270720</xdr:colOff>
      <xdr:row>21</xdr:row>
      <xdr:rowOff>129600</xdr:rowOff>
    </xdr:to>
    <xdr:sp>
      <xdr:nvSpPr>
        <xdr:cNvPr id="51" name="Line 1"/>
        <xdr:cNvSpPr/>
      </xdr:nvSpPr>
      <xdr:spPr>
        <a:xfrm>
          <a:off x="3994560" y="3421440"/>
          <a:ext cx="494280" cy="38844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6</xdr:col>
      <xdr:colOff>371520</xdr:colOff>
      <xdr:row>21</xdr:row>
      <xdr:rowOff>137160</xdr:rowOff>
    </xdr:from>
    <xdr:to>
      <xdr:col>7</xdr:col>
      <xdr:colOff>294120</xdr:colOff>
      <xdr:row>22</xdr:row>
      <xdr:rowOff>160200</xdr:rowOff>
    </xdr:to>
    <xdr:sp>
      <xdr:nvSpPr>
        <xdr:cNvPr id="52" name="Line 1"/>
        <xdr:cNvSpPr/>
      </xdr:nvSpPr>
      <xdr:spPr>
        <a:xfrm flipV="1">
          <a:off x="3987000" y="3817440"/>
          <a:ext cx="525240" cy="19836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5</xdr:col>
      <xdr:colOff>15840</xdr:colOff>
      <xdr:row>21</xdr:row>
      <xdr:rowOff>122040</xdr:rowOff>
    </xdr:from>
    <xdr:to>
      <xdr:col>5</xdr:col>
      <xdr:colOff>564480</xdr:colOff>
      <xdr:row>22</xdr:row>
      <xdr:rowOff>167760</xdr:rowOff>
    </xdr:to>
    <xdr:sp>
      <xdr:nvSpPr>
        <xdr:cNvPr id="53" name="Line 1"/>
        <xdr:cNvSpPr/>
      </xdr:nvSpPr>
      <xdr:spPr>
        <a:xfrm>
          <a:off x="3028680" y="3802320"/>
          <a:ext cx="548640" cy="22104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356040</xdr:colOff>
      <xdr:row>21</xdr:row>
      <xdr:rowOff>7920</xdr:rowOff>
    </xdr:from>
    <xdr:to>
      <xdr:col>8</xdr:col>
      <xdr:colOff>116280</xdr:colOff>
      <xdr:row>22</xdr:row>
      <xdr:rowOff>83880</xdr:rowOff>
    </xdr:to>
    <xdr:sp>
      <xdr:nvSpPr>
        <xdr:cNvPr id="54" name="CustomShape 1"/>
        <xdr:cNvSpPr/>
      </xdr:nvSpPr>
      <xdr:spPr>
        <a:xfrm>
          <a:off x="4574160" y="368820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DB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502560</xdr:colOff>
      <xdr:row>21</xdr:row>
      <xdr:rowOff>7920</xdr:rowOff>
    </xdr:from>
    <xdr:to>
      <xdr:col>9</xdr:col>
      <xdr:colOff>262800</xdr:colOff>
      <xdr:row>22</xdr:row>
      <xdr:rowOff>83880</xdr:rowOff>
    </xdr:to>
    <xdr:sp>
      <xdr:nvSpPr>
        <xdr:cNvPr id="55" name="CustomShape 1"/>
        <xdr:cNvSpPr/>
      </xdr:nvSpPr>
      <xdr:spPr>
        <a:xfrm>
          <a:off x="5323320" y="3688200"/>
          <a:ext cx="362880" cy="251280"/>
        </a:xfrm>
        <a:prstGeom prst="rect">
          <a:avLst/>
        </a:prstGeom>
        <a:solidFill>
          <a:srgbClr val="729fcf"/>
        </a:solidFill>
        <a:ln>
          <a:solidFill>
            <a:srgbClr val="3465a4"/>
          </a:solidFill>
        </a:ln>
      </xdr:spPr>
      <xdr:style>
        <a:lnRef idx="0"/>
        <a:fillRef idx="0"/>
        <a:effectRef idx="0"/>
        <a:fontRef idx="minor"/>
      </xdr:style>
      <xdr:txBody>
        <a:bodyPr wrap="none" lIns="0" rIns="0" tIns="0" bIns="0" anchor="ctr"/>
        <a:p>
          <a:pPr algn="ctr">
            <a:lnSpc>
              <a:spcPct val="100000"/>
            </a:lnSpc>
          </a:pPr>
          <a:r>
            <a:rPr b="0" lang="it-IT" sz="1200" spc="-1" strike="noStrike">
              <a:latin typeface="Times New Roman"/>
            </a:rPr>
            <a:t>D</a:t>
          </a:r>
          <a:endParaRPr b="0" lang="it-IT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8</xdr:col>
      <xdr:colOff>123840</xdr:colOff>
      <xdr:row>21</xdr:row>
      <xdr:rowOff>114480</xdr:rowOff>
    </xdr:from>
    <xdr:to>
      <xdr:col>8</xdr:col>
      <xdr:colOff>494640</xdr:colOff>
      <xdr:row>21</xdr:row>
      <xdr:rowOff>114480</xdr:rowOff>
    </xdr:to>
    <xdr:sp>
      <xdr:nvSpPr>
        <xdr:cNvPr id="56" name="Line 1"/>
        <xdr:cNvSpPr/>
      </xdr:nvSpPr>
      <xdr:spPr>
        <a:xfrm>
          <a:off x="4944600" y="3794760"/>
          <a:ext cx="370800" cy="0"/>
        </a:xfrm>
        <a:prstGeom prst="line">
          <a:avLst/>
        </a:prstGeom>
        <a:ln>
          <a:solidFill>
            <a:srgbClr val="3465a4"/>
          </a:solidFill>
          <a:tailEnd len="med" type="triangle" w="med"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G2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22" activeCellId="0" sqref="C22"/>
    </sheetView>
  </sheetViews>
  <sheetFormatPr defaultRowHeight="13.8" zeroHeight="false" outlineLevelRow="0" outlineLevelCol="0"/>
  <cols>
    <col collapsed="false" customWidth="true" hidden="false" outlineLevel="0" max="1" min="1" style="0" width="10.89"/>
    <col collapsed="false" customWidth="true" hidden="false" outlineLevel="0" max="3" min="2" style="0" width="8.54"/>
    <col collapsed="false" customWidth="true" hidden="false" outlineLevel="0" max="4" min="4" style="0" width="9.33"/>
    <col collapsed="false" customWidth="true" hidden="false" outlineLevel="0" max="7" min="5" style="0" width="8.54"/>
    <col collapsed="false" customWidth="true" hidden="false" outlineLevel="0" max="8" min="8" style="0" width="12.89"/>
    <col collapsed="false" customWidth="true" hidden="false" outlineLevel="0" max="1025" min="9" style="0" width="8.54"/>
  </cols>
  <sheetData>
    <row r="2" customFormat="false" ht="13.8" hidden="false" customHeight="false" outlineLevel="0" collapsed="false">
      <c r="B2" s="0" t="n">
        <v>0</v>
      </c>
      <c r="C2" s="0" t="n">
        <v>1</v>
      </c>
      <c r="D2" s="0" t="n">
        <v>2</v>
      </c>
      <c r="E2" s="0" t="n">
        <v>3</v>
      </c>
    </row>
    <row r="3" customFormat="false" ht="13.8" hidden="false" customHeight="false" outlineLevel="0" collapsed="false">
      <c r="A3" s="0" t="s">
        <v>0</v>
      </c>
      <c r="B3" s="1" t="n">
        <v>10</v>
      </c>
      <c r="C3" s="1" t="n">
        <v>0.016</v>
      </c>
      <c r="D3" s="1" t="n">
        <v>0.011</v>
      </c>
      <c r="E3" s="1" t="n">
        <v>0.009</v>
      </c>
    </row>
    <row r="4" customFormat="false" ht="13.8" hidden="false" customHeight="false" outlineLevel="0" collapsed="false">
      <c r="A4" s="0" t="s">
        <v>1</v>
      </c>
      <c r="B4" s="0" t="n">
        <f aca="false">C4*2/5*2/3</f>
        <v>2</v>
      </c>
      <c r="C4" s="0" t="n">
        <f aca="false">1/(2/5*1/3)</f>
        <v>7.5</v>
      </c>
      <c r="D4" s="0" t="n">
        <f aca="false">C4*(1-2/5)*2/5</f>
        <v>1.8</v>
      </c>
      <c r="E4" s="0" t="n">
        <f aca="false">C4*(1-2/5)*(1-2/5)</f>
        <v>2.7</v>
      </c>
    </row>
    <row r="5" customFormat="false" ht="13.8" hidden="false" customHeight="false" outlineLevel="0" collapsed="false">
      <c r="A5" s="0" t="s">
        <v>2</v>
      </c>
      <c r="B5" s="0" t="n">
        <f aca="false">B3*B4</f>
        <v>20</v>
      </c>
      <c r="C5" s="0" t="n">
        <f aca="false">C3*C4</f>
        <v>0.12</v>
      </c>
      <c r="D5" s="0" t="n">
        <f aca="false">D3*D4</f>
        <v>0.0198</v>
      </c>
      <c r="E5" s="0" t="n">
        <f aca="false">E3*E4</f>
        <v>0.0243</v>
      </c>
    </row>
    <row r="6" customFormat="false" ht="13.8" hidden="false" customHeight="false" outlineLevel="0" collapsed="false">
      <c r="A6" s="0" t="s">
        <v>3</v>
      </c>
      <c r="C6" s="0" t="n">
        <f aca="false">C5</f>
        <v>0.12</v>
      </c>
    </row>
    <row r="7" customFormat="false" ht="13.8" hidden="false" customHeight="false" outlineLevel="0" collapsed="false">
      <c r="A7" s="0" t="s">
        <v>4</v>
      </c>
      <c r="C7" s="0" t="n">
        <f aca="false">1/C6</f>
        <v>8.33333333333333</v>
      </c>
    </row>
    <row r="18" customFormat="false" ht="13.8" hidden="false" customHeight="false" outlineLevel="0" collapsed="false">
      <c r="A18" s="0" t="s">
        <v>5</v>
      </c>
      <c r="C18" s="2"/>
      <c r="D18" s="2"/>
      <c r="E18" s="2"/>
      <c r="G18" s="2"/>
    </row>
    <row r="19" customFormat="false" ht="13.8" hidden="false" customHeight="false" outlineLevel="0" collapsed="false">
      <c r="A19" s="0" t="s">
        <v>6</v>
      </c>
    </row>
    <row r="21" customFormat="false" ht="13.8" hidden="false" customHeight="false" outlineLevel="0" collapsed="false">
      <c r="A21" s="0" t="s">
        <v>7</v>
      </c>
      <c r="C21" s="0" t="n">
        <v>0.9</v>
      </c>
      <c r="D21" s="0" t="n">
        <f aca="false">D22*D3</f>
        <v>0.1485</v>
      </c>
      <c r="E21" s="0" t="n">
        <f aca="false">E22*E3</f>
        <v>0.18225</v>
      </c>
    </row>
    <row r="22" customFormat="false" ht="13.8" hidden="false" customHeight="false" outlineLevel="0" collapsed="false">
      <c r="A22" s="0" t="s">
        <v>8</v>
      </c>
      <c r="B22" s="0" t="n">
        <f aca="false">C22</f>
        <v>56.25</v>
      </c>
      <c r="C22" s="0" t="n">
        <f aca="false">C21/C3</f>
        <v>56.25</v>
      </c>
      <c r="D22" s="0" t="n">
        <f aca="false">C22*3/5*2/5</f>
        <v>13.5</v>
      </c>
      <c r="E22" s="0" t="n">
        <f aca="false">C22*3/5*3/5</f>
        <v>20.25</v>
      </c>
    </row>
    <row r="23" customFormat="false" ht="13.8" hidden="false" customHeight="false" outlineLevel="0" collapsed="false">
      <c r="A23" s="0" t="s">
        <v>1</v>
      </c>
      <c r="B23" s="0" t="n">
        <f aca="false">B22/$B$22</f>
        <v>1</v>
      </c>
      <c r="C23" s="0" t="n">
        <f aca="false">C22/$B$22</f>
        <v>1</v>
      </c>
      <c r="D23" s="0" t="n">
        <f aca="false">D22/$B$22</f>
        <v>0.24</v>
      </c>
      <c r="E23" s="0" t="n">
        <f aca="false">E22/$B$22</f>
        <v>0.36</v>
      </c>
    </row>
    <row r="24" customFormat="false" ht="13.8" hidden="false" customHeight="false" outlineLevel="0" collapsed="false">
      <c r="A24" s="0" t="s">
        <v>9</v>
      </c>
      <c r="C24" s="0" t="n">
        <f aca="false">C3/(1-C21)</f>
        <v>0.16</v>
      </c>
      <c r="D24" s="0" t="n">
        <f aca="false">D3/(1-D21)</f>
        <v>0.0129183793305931</v>
      </c>
      <c r="E24" s="0" t="n">
        <f aca="false">E3/(1-E21)</f>
        <v>0.0110058086212168</v>
      </c>
    </row>
    <row r="25" customFormat="false" ht="13.8" hidden="false" customHeight="false" outlineLevel="0" collapsed="false">
      <c r="A25" s="0" t="s">
        <v>10</v>
      </c>
      <c r="C25" s="0" t="n">
        <f aca="false">C24*C23</f>
        <v>0.16</v>
      </c>
      <c r="D25" s="0" t="n">
        <f aca="false">D24*D23</f>
        <v>0.00310041103934234</v>
      </c>
      <c r="E25" s="0" t="n">
        <f aca="false">E24*E23</f>
        <v>0.00396209110363803</v>
      </c>
      <c r="G25" s="0" t="n">
        <f aca="false">SUM(C25:E25)</f>
        <v>0.16706250214298</v>
      </c>
    </row>
    <row r="26" customFormat="false" ht="13.8" hidden="false" customHeight="false" outlineLevel="0" collapsed="false">
      <c r="A26" s="0" t="s">
        <v>11</v>
      </c>
      <c r="B26" s="0" t="n">
        <f aca="false">B22*(G25+B3)</f>
        <v>571.897265745543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8:J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6" activeCellId="0" sqref="M26"/>
    </sheetView>
  </sheetViews>
  <sheetFormatPr defaultRowHeight="13.8" zeroHeight="false" outlineLevelRow="0" outlineLevelCol="0"/>
  <cols>
    <col collapsed="false" customWidth="true" hidden="false" outlineLevel="0" max="1025" min="1" style="0" width="8.54"/>
  </cols>
  <sheetData>
    <row r="28" customFormat="false" ht="13.8" hidden="false" customHeight="false" outlineLevel="0" collapsed="false">
      <c r="B28" s="0" t="s">
        <v>12</v>
      </c>
      <c r="C28" s="0" t="s">
        <v>13</v>
      </c>
      <c r="D28" s="0" t="s">
        <v>14</v>
      </c>
      <c r="E28" s="0" t="s">
        <v>15</v>
      </c>
      <c r="F28" s="0" t="s">
        <v>2</v>
      </c>
      <c r="H28" s="0" t="s">
        <v>8</v>
      </c>
      <c r="I28" s="0" t="s">
        <v>16</v>
      </c>
      <c r="J28" s="0" t="s">
        <v>17</v>
      </c>
    </row>
    <row r="29" customFormat="false" ht="13.8" hidden="false" customHeight="false" outlineLevel="0" collapsed="false">
      <c r="A29" s="0" t="s">
        <v>18</v>
      </c>
      <c r="B29" s="0" t="n">
        <v>30000</v>
      </c>
      <c r="C29" s="0" t="n">
        <f aca="false">-$I$29/LN(C30)</f>
        <v>25276.0171163746</v>
      </c>
      <c r="D29" s="0" t="n">
        <f aca="false">-$I$29/LN(D30)</f>
        <v>25276.0171163746</v>
      </c>
      <c r="E29" s="0" t="n">
        <f aca="false">-$I$29/LN(E30)</f>
        <v>25276.0171163746</v>
      </c>
      <c r="F29" s="0" t="n">
        <f aca="false">1000/F33</f>
        <v>16666.6666666667</v>
      </c>
      <c r="H29" s="0" t="n">
        <v>10</v>
      </c>
      <c r="I29" s="0" t="n">
        <f aca="false">2*365*24</f>
        <v>17520</v>
      </c>
      <c r="J29" s="0" t="n">
        <v>0.95</v>
      </c>
    </row>
    <row r="30" customFormat="false" ht="13.8" hidden="false" customHeight="false" outlineLevel="0" collapsed="false">
      <c r="A30" s="0" t="s">
        <v>10</v>
      </c>
      <c r="C30" s="0" t="n">
        <v>0.5</v>
      </c>
      <c r="D30" s="0" t="n">
        <v>0.5</v>
      </c>
      <c r="E30" s="0" t="n">
        <v>0.5</v>
      </c>
    </row>
    <row r="31" customFormat="false" ht="13.8" hidden="false" customHeight="false" outlineLevel="0" collapsed="false">
      <c r="A31" s="0" t="s">
        <v>0</v>
      </c>
      <c r="F31" s="0" t="n">
        <v>0.01</v>
      </c>
    </row>
    <row r="32" customFormat="false" ht="13.8" hidden="false" customHeight="false" outlineLevel="0" collapsed="false">
      <c r="A32" s="0" t="s">
        <v>8</v>
      </c>
      <c r="F32" s="0" t="n">
        <f aca="false">H29*(0.2+0.8*0.5)</f>
        <v>6</v>
      </c>
    </row>
    <row r="33" customFormat="false" ht="13.8" hidden="false" customHeight="false" outlineLevel="0" collapsed="false">
      <c r="A33" s="0" t="s">
        <v>7</v>
      </c>
      <c r="F33" s="0" t="n">
        <f aca="false">F32*F31</f>
        <v>0.06</v>
      </c>
    </row>
    <row r="35" customFormat="false" ht="13.8" hidden="false" customHeight="false" outlineLevel="0" collapsed="false">
      <c r="B35" s="0" t="s">
        <v>19</v>
      </c>
      <c r="C35" s="0" t="s">
        <v>20</v>
      </c>
      <c r="D35" s="0" t="s">
        <v>21</v>
      </c>
    </row>
    <row r="36" customFormat="false" ht="13.8" hidden="false" customHeight="false" outlineLevel="0" collapsed="false">
      <c r="A36" s="0" t="s">
        <v>18</v>
      </c>
      <c r="B36" s="0" t="n">
        <f aca="false">C29*1.5</f>
        <v>37914.025674562</v>
      </c>
      <c r="C36" s="0" t="n">
        <f aca="false">D29*1.5</f>
        <v>37914.025674562</v>
      </c>
      <c r="D36" s="3" t="n">
        <f aca="false">1/(1/B36+1/C36+1/B29+1/B29+1/E29+1/F29)</f>
        <v>4566.61063776871</v>
      </c>
    </row>
    <row r="37" customFormat="false" ht="13.8" hidden="false" customHeight="false" outlineLevel="0" collapsed="false">
      <c r="A37" s="0" t="s">
        <v>22</v>
      </c>
      <c r="D37" s="0" t="n">
        <f aca="false">D36*(1-J29)/J29</f>
        <v>240.347928303616</v>
      </c>
    </row>
    <row r="38" customFormat="false" ht="13.8" hidden="false" customHeight="false" outlineLevel="0" collapsed="false">
      <c r="A38" s="0" t="s">
        <v>23</v>
      </c>
      <c r="D38" s="3" t="n">
        <f aca="false">(D37-4)*2</f>
        <v>472.695856607232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88</TotalTime>
  <Application>LibreOffice/6.0.1.1$Windows_X86_64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it-IT</dc:language>
  <cp:lastModifiedBy/>
  <dcterms:modified xsi:type="dcterms:W3CDTF">2018-02-24T14:25:10Z</dcterms:modified>
  <cp:revision>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fe20ca97-5c21-4761-b779-ebce31f9c740</vt:lpwstr>
  </property>
</Properties>
</file>