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495" windowHeight="2280" activeTab="1"/>
  </bookViews>
  <sheets>
    <sheet name="es2" sheetId="1" r:id="rId1"/>
    <sheet name="es3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B20" i="2" l="1"/>
  <c r="B19" i="2"/>
  <c r="E12" i="2"/>
  <c r="B16" i="2"/>
  <c r="B12" i="2"/>
  <c r="B11" i="2"/>
  <c r="C8" i="2"/>
  <c r="D8" i="2"/>
  <c r="B8" i="2"/>
  <c r="B19" i="1" l="1"/>
  <c r="B17" i="1"/>
  <c r="B15" i="1" l="1"/>
  <c r="B10" i="1"/>
  <c r="C8" i="1"/>
  <c r="B8" i="1"/>
  <c r="C7" i="1"/>
  <c r="B7" i="1"/>
  <c r="D6" i="1"/>
  <c r="D7" i="1" s="1"/>
  <c r="D8" i="1" s="1"/>
  <c r="E6" i="1"/>
  <c r="F6" i="1"/>
  <c r="H6" i="1" s="1"/>
  <c r="B6" i="1"/>
  <c r="F7" i="1" l="1"/>
  <c r="E7" i="1"/>
  <c r="E8" i="1" s="1"/>
  <c r="H8" i="1" s="1"/>
  <c r="B11" i="1" s="1"/>
  <c r="F8" i="1"/>
</calcChain>
</file>

<file path=xl/sharedStrings.xml><?xml version="1.0" encoding="utf-8"?>
<sst xmlns="http://schemas.openxmlformats.org/spreadsheetml/2006/main" count="38" uniqueCount="33">
  <si>
    <t>nodo</t>
  </si>
  <si>
    <t>CPU</t>
  </si>
  <si>
    <t>D1</t>
  </si>
  <si>
    <t>D2</t>
  </si>
  <si>
    <t>D3</t>
  </si>
  <si>
    <t>D4</t>
  </si>
  <si>
    <t>serv</t>
  </si>
  <si>
    <t>X</t>
  </si>
  <si>
    <t>V</t>
  </si>
  <si>
    <t>D</t>
  </si>
  <si>
    <t>U</t>
  </si>
  <si>
    <t>R</t>
  </si>
  <si>
    <t>tot</t>
  </si>
  <si>
    <t>Xmax</t>
  </si>
  <si>
    <t>Nint</t>
  </si>
  <si>
    <t>aperto</t>
  </si>
  <si>
    <t>chiuso</t>
  </si>
  <si>
    <t>N</t>
  </si>
  <si>
    <t>Z</t>
  </si>
  <si>
    <t>N*</t>
  </si>
  <si>
    <t>N**</t>
  </si>
  <si>
    <t>A</t>
  </si>
  <si>
    <t>B</t>
  </si>
  <si>
    <t>Ci</t>
  </si>
  <si>
    <t>BA</t>
  </si>
  <si>
    <t>BB</t>
  </si>
  <si>
    <t>s</t>
  </si>
  <si>
    <t>p</t>
  </si>
  <si>
    <t>MTTR</t>
  </si>
  <si>
    <t>MTTRtot</t>
  </si>
  <si>
    <t>pc</t>
  </si>
  <si>
    <t>coeff //</t>
  </si>
  <si>
    <t>MTTF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</si>
</sst>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0</xdr:row>
      <xdr:rowOff>152400</xdr:rowOff>
    </xdr:from>
    <xdr:to>
      <xdr:col>16</xdr:col>
      <xdr:colOff>276934</xdr:colOff>
      <xdr:row>23</xdr:row>
      <xdr:rowOff>38696</xdr:rowOff>
    </xdr:to>
    <xdr:pic>
      <xdr:nvPicPr>
        <xdr:cNvPr id="39" name="Immagine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152400"/>
          <a:ext cx="5077534" cy="4267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17" sqref="B17"/>
    </sheetView>
  </sheetViews>
  <sheetFormatPr defaultRowHeight="15" x14ac:dyDescent="0.25"/>
  <sheetData>
    <row r="1" spans="1:8" x14ac:dyDescent="0.25">
      <c r="B1" s="4" t="s">
        <v>15</v>
      </c>
      <c r="C1" s="5"/>
      <c r="D1" s="5"/>
      <c r="E1" s="5"/>
      <c r="F1" s="6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H2" s="1" t="s">
        <v>12</v>
      </c>
    </row>
    <row r="3" spans="1:8" x14ac:dyDescent="0.25">
      <c r="A3" t="s">
        <v>6</v>
      </c>
      <c r="B3" s="2">
        <v>2E-3</v>
      </c>
      <c r="C3">
        <v>2.4E-2</v>
      </c>
      <c r="D3" s="2">
        <v>4.0000000000000001E-3</v>
      </c>
      <c r="E3" s="2">
        <v>4.0000000000000001E-3</v>
      </c>
      <c r="F3" s="2">
        <v>4.0000000000000001E-3</v>
      </c>
    </row>
    <row r="4" spans="1:8" x14ac:dyDescent="0.25">
      <c r="A4" t="s">
        <v>7</v>
      </c>
      <c r="B4" s="2">
        <v>25</v>
      </c>
    </row>
    <row r="5" spans="1:8" x14ac:dyDescent="0.25">
      <c r="A5" t="s">
        <v>8</v>
      </c>
      <c r="B5">
        <v>15</v>
      </c>
      <c r="C5">
        <v>1</v>
      </c>
      <c r="D5">
        <v>6</v>
      </c>
      <c r="E5">
        <v>5</v>
      </c>
      <c r="F5">
        <v>3</v>
      </c>
    </row>
    <row r="6" spans="1:8" x14ac:dyDescent="0.25">
      <c r="A6" t="s">
        <v>9</v>
      </c>
      <c r="B6">
        <f>B3*B5</f>
        <v>0.03</v>
      </c>
      <c r="C6" s="3">
        <v>2.4E-2</v>
      </c>
      <c r="D6">
        <f t="shared" ref="D6:F6" si="0">D3*D5</f>
        <v>2.4E-2</v>
      </c>
      <c r="E6">
        <f t="shared" si="0"/>
        <v>0.02</v>
      </c>
      <c r="F6">
        <f t="shared" si="0"/>
        <v>1.2E-2</v>
      </c>
      <c r="H6" s="3">
        <f>SUM(B6:F6)</f>
        <v>0.11</v>
      </c>
    </row>
    <row r="7" spans="1:8" x14ac:dyDescent="0.25">
      <c r="A7" t="s">
        <v>10</v>
      </c>
      <c r="B7">
        <f>$B$4*B6</f>
        <v>0.75</v>
      </c>
      <c r="C7">
        <f t="shared" ref="C7:F7" si="1">$B$4*C6</f>
        <v>0.6</v>
      </c>
      <c r="D7">
        <f t="shared" si="1"/>
        <v>0.6</v>
      </c>
      <c r="E7">
        <f t="shared" si="1"/>
        <v>0.5</v>
      </c>
      <c r="F7">
        <f t="shared" si="1"/>
        <v>0.3</v>
      </c>
    </row>
    <row r="8" spans="1:8" x14ac:dyDescent="0.25">
      <c r="A8" t="s">
        <v>11</v>
      </c>
      <c r="B8">
        <f>B6/(1-B7)</f>
        <v>0.12</v>
      </c>
      <c r="C8">
        <f t="shared" ref="C8:F8" si="2">C6/(1-C7)</f>
        <v>0.06</v>
      </c>
      <c r="D8">
        <f t="shared" si="2"/>
        <v>0.06</v>
      </c>
      <c r="E8">
        <f t="shared" si="2"/>
        <v>0.04</v>
      </c>
      <c r="F8">
        <f t="shared" si="2"/>
        <v>1.7142857142857144E-2</v>
      </c>
      <c r="H8" s="3">
        <f>SUM(B8:F8)</f>
        <v>0.2971428571428571</v>
      </c>
    </row>
    <row r="10" spans="1:8" x14ac:dyDescent="0.25">
      <c r="A10" t="s">
        <v>13</v>
      </c>
      <c r="B10" s="3">
        <f>B4/B7</f>
        <v>33.333333333333336</v>
      </c>
    </row>
    <row r="11" spans="1:8" x14ac:dyDescent="0.25">
      <c r="A11" t="s">
        <v>14</v>
      </c>
      <c r="B11" s="3">
        <f>B4*H8</f>
        <v>7.428571428571427</v>
      </c>
    </row>
    <row r="13" spans="1:8" x14ac:dyDescent="0.25">
      <c r="B13" s="4" t="s">
        <v>16</v>
      </c>
      <c r="C13" s="5"/>
      <c r="D13" s="5"/>
      <c r="E13" s="5"/>
      <c r="F13" s="6"/>
    </row>
    <row r="14" spans="1:8" x14ac:dyDescent="0.25">
      <c r="A14" t="s">
        <v>18</v>
      </c>
      <c r="B14" s="2">
        <v>15.702999999999999</v>
      </c>
    </row>
    <row r="15" spans="1:8" x14ac:dyDescent="0.25">
      <c r="A15" t="s">
        <v>17</v>
      </c>
      <c r="B15" s="3">
        <f>B4*(H8+B14)</f>
        <v>400.00357142857138</v>
      </c>
    </row>
    <row r="17" spans="1:2" x14ac:dyDescent="0.25">
      <c r="A17" t="s">
        <v>19</v>
      </c>
      <c r="B17" s="3">
        <f>(H6+B14)*B10</f>
        <v>527.1</v>
      </c>
    </row>
    <row r="19" spans="1:2" x14ac:dyDescent="0.25">
      <c r="A19" t="s">
        <v>20</v>
      </c>
      <c r="B19" s="3">
        <f>(H8+B14)*B10</f>
        <v>533.33809523809521</v>
      </c>
    </row>
  </sheetData>
  <mergeCells count="2">
    <mergeCell ref="B1:F1"/>
    <mergeCell ref="B13:F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workbookViewId="0">
      <selection activeCell="C20" sqref="C20"/>
    </sheetView>
  </sheetViews>
  <sheetFormatPr defaultRowHeight="15" x14ac:dyDescent="0.25"/>
  <sheetData>
    <row r="2" spans="1:5" x14ac:dyDescent="0.25">
      <c r="B2" t="s">
        <v>21</v>
      </c>
      <c r="C2" t="s">
        <v>22</v>
      </c>
    </row>
    <row r="3" spans="1:5" x14ac:dyDescent="0.25">
      <c r="A3" t="s">
        <v>7</v>
      </c>
      <c r="B3">
        <v>5</v>
      </c>
      <c r="C3">
        <v>15</v>
      </c>
    </row>
    <row r="5" spans="1:5" x14ac:dyDescent="0.25">
      <c r="B5" t="s">
        <v>24</v>
      </c>
      <c r="C5" t="s">
        <v>25</v>
      </c>
      <c r="D5" t="s">
        <v>23</v>
      </c>
    </row>
    <row r="6" spans="1:5" x14ac:dyDescent="0.25">
      <c r="A6" t="s">
        <v>10</v>
      </c>
      <c r="B6">
        <v>0.5</v>
      </c>
      <c r="D6">
        <v>0.5</v>
      </c>
    </row>
    <row r="7" spans="1:5" x14ac:dyDescent="0.25">
      <c r="A7" t="s">
        <v>26</v>
      </c>
      <c r="B7">
        <v>0.05</v>
      </c>
      <c r="C7">
        <v>0.05</v>
      </c>
      <c r="D7">
        <v>0.1</v>
      </c>
    </row>
    <row r="8" spans="1:5" x14ac:dyDescent="0.25">
      <c r="A8" t="s">
        <v>7</v>
      </c>
      <c r="B8">
        <f>B6/B7</f>
        <v>10</v>
      </c>
      <c r="C8">
        <f>B8*3</f>
        <v>30</v>
      </c>
      <c r="D8">
        <f>D6/D7</f>
        <v>5</v>
      </c>
    </row>
    <row r="11" spans="1:5" x14ac:dyDescent="0.25">
      <c r="A11" t="s">
        <v>17</v>
      </c>
      <c r="B11" s="2">
        <f>(B8+C8)/D8</f>
        <v>8</v>
      </c>
    </row>
    <row r="12" spans="1:5" x14ac:dyDescent="0.25">
      <c r="A12" t="s">
        <v>27</v>
      </c>
      <c r="B12" s="2">
        <f>1-(B3+C3)/(D8*B11)</f>
        <v>0.5</v>
      </c>
      <c r="D12" t="s">
        <v>30</v>
      </c>
      <c r="E12" s="2">
        <f>1/B11</f>
        <v>0.125</v>
      </c>
    </row>
    <row r="14" spans="1:5" x14ac:dyDescent="0.25">
      <c r="A14" t="s">
        <v>28</v>
      </c>
      <c r="B14">
        <v>2</v>
      </c>
    </row>
    <row r="15" spans="1:5" x14ac:dyDescent="0.25">
      <c r="A15" t="s">
        <v>21</v>
      </c>
      <c r="B15">
        <v>0.9</v>
      </c>
    </row>
    <row r="16" spans="1:5" x14ac:dyDescent="0.25">
      <c r="A16" t="s">
        <v>29</v>
      </c>
      <c r="B16">
        <f>B14/(1/B15-1)</f>
        <v>17.999999999999993</v>
      </c>
    </row>
    <row r="19" spans="1:2" x14ac:dyDescent="0.25">
      <c r="A19" t="s">
        <v>31</v>
      </c>
      <c r="B19">
        <f>1+1/2+1/3+1/4+1/5+1/6+1/7+1/8</f>
        <v>2.7178571428571425</v>
      </c>
    </row>
    <row r="20" spans="1:2" x14ac:dyDescent="0.25">
      <c r="A20" t="s">
        <v>32</v>
      </c>
      <c r="B20" s="2">
        <f>B16*(B19+1)/B19</f>
        <v>24.62286465177397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es2</vt:lpstr>
      <vt:lpstr>es3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2016-07-10T21:13:15Z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fc604e3b-266f-4b12-958f-7ad394897782</vt:lpwstr>
  </property>
</Properties>
</file>