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activeTab="1"/>
  </bookViews>
  <sheets>
    <sheet name="es 2" sheetId="1" r:id="rId1"/>
    <sheet name="es 3" sheetId="2" r:id="rId2"/>
  </sheets>
  <calcPr calcId="152511"/>
</workbook>
</file>

<file path=xl/calcChain.xml><?xml version="1.0" encoding="utf-8"?>
<calcChain xmlns="http://schemas.openxmlformats.org/spreadsheetml/2006/main">
  <c r="G9" i="1" l="1"/>
  <c r="I19" i="1"/>
  <c r="I20" i="1"/>
  <c r="I18" i="1"/>
  <c r="D20" i="1"/>
  <c r="B20" i="1"/>
  <c r="D19" i="1"/>
  <c r="B19" i="1"/>
  <c r="D18" i="1"/>
  <c r="B18" i="1"/>
  <c r="B14" i="1"/>
  <c r="F13" i="1"/>
  <c r="C13" i="1"/>
  <c r="D13" i="1"/>
  <c r="E13" i="1"/>
  <c r="B13" i="1"/>
  <c r="C12" i="1"/>
  <c r="D12" i="1"/>
  <c r="E12" i="1"/>
  <c r="B12" i="1"/>
  <c r="H9" i="1"/>
  <c r="G7" i="1"/>
  <c r="C20" i="1" s="1"/>
  <c r="D9" i="1"/>
  <c r="E9" i="1"/>
  <c r="E18" i="1" s="1"/>
  <c r="C9" i="1"/>
  <c r="C19" i="1" s="1"/>
  <c r="C8" i="1"/>
  <c r="D8" i="1"/>
  <c r="E8" i="1"/>
  <c r="E19" i="1" l="1"/>
  <c r="F19" i="1" s="1"/>
  <c r="C18" i="1"/>
  <c r="G18" i="1" s="1"/>
  <c r="H18" i="1" s="1"/>
  <c r="G19" i="1"/>
  <c r="H19" i="1" s="1"/>
  <c r="I7" i="1"/>
  <c r="I9" i="1" s="1"/>
  <c r="E20" i="1" s="1"/>
  <c r="F20" i="1" s="1"/>
  <c r="F18" i="1" l="1"/>
  <c r="G20" i="1"/>
  <c r="H20" i="1" s="1"/>
</calcChain>
</file>

<file path=xl/sharedStrings.xml><?xml version="1.0" encoding="utf-8"?>
<sst xmlns="http://schemas.openxmlformats.org/spreadsheetml/2006/main" count="49" uniqueCount="36">
  <si>
    <t>D1</t>
  </si>
  <si>
    <t>D2</t>
  </si>
  <si>
    <t>D3</t>
  </si>
  <si>
    <t>serv</t>
  </si>
  <si>
    <t>A</t>
  </si>
  <si>
    <t>C</t>
  </si>
  <si>
    <t>visite</t>
  </si>
  <si>
    <t>domande</t>
  </si>
  <si>
    <t>CPU</t>
  </si>
  <si>
    <t>X(A)</t>
  </si>
  <si>
    <t>Z(B)</t>
  </si>
  <si>
    <t>ridistribuzione I/O di C</t>
  </si>
  <si>
    <t>utilizzo (A)</t>
  </si>
  <si>
    <t>resp(A)</t>
  </si>
  <si>
    <t>N(A)</t>
  </si>
  <si>
    <t>Z(A)</t>
  </si>
  <si>
    <t xml:space="preserve">domande </t>
  </si>
  <si>
    <t>D* a)</t>
  </si>
  <si>
    <t>D* b)</t>
  </si>
  <si>
    <t>D* c)</t>
  </si>
  <si>
    <t>D</t>
  </si>
  <si>
    <t>Db</t>
  </si>
  <si>
    <t>Xmax</t>
  </si>
  <si>
    <t>N*</t>
  </si>
  <si>
    <t>v</t>
  </si>
  <si>
    <t>s</t>
  </si>
  <si>
    <t>D'</t>
  </si>
  <si>
    <t>U</t>
  </si>
  <si>
    <t>Teq</t>
  </si>
  <si>
    <t>a</t>
  </si>
  <si>
    <t>B</t>
  </si>
  <si>
    <t>E</t>
  </si>
  <si>
    <t>T</t>
  </si>
  <si>
    <t>tot</t>
  </si>
  <si>
    <t>MTTF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</si>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</sst>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11" sqref="M11"/>
    </sheetView>
  </sheetViews>
  <sheetFormatPr defaultRowHeight="15" x14ac:dyDescent="0.25"/>
  <sheetData>
    <row r="1" spans="1:9" x14ac:dyDescent="0.25">
      <c r="B1" s="2" t="s">
        <v>8</v>
      </c>
      <c r="C1" s="2" t="s">
        <v>0</v>
      </c>
      <c r="D1" s="2" t="s">
        <v>1</v>
      </c>
      <c r="E1" s="2" t="s">
        <v>2</v>
      </c>
      <c r="G1" s="2" t="s">
        <v>9</v>
      </c>
      <c r="H1" s="2" t="s">
        <v>10</v>
      </c>
      <c r="I1" s="2" t="s">
        <v>14</v>
      </c>
    </row>
    <row r="2" spans="1:9" x14ac:dyDescent="0.25">
      <c r="A2" t="s">
        <v>3</v>
      </c>
      <c r="C2" s="4">
        <v>0.03</v>
      </c>
      <c r="D2" s="4">
        <v>0.02</v>
      </c>
      <c r="E2" s="4">
        <v>0.02</v>
      </c>
      <c r="G2" s="4">
        <v>1.5</v>
      </c>
      <c r="H2" s="4">
        <v>22</v>
      </c>
      <c r="I2" s="4">
        <v>33</v>
      </c>
    </row>
    <row r="4" spans="1:9" x14ac:dyDescent="0.25">
      <c r="A4" t="s">
        <v>6</v>
      </c>
    </row>
    <row r="5" spans="1:9" x14ac:dyDescent="0.25">
      <c r="A5" s="1" t="s">
        <v>4</v>
      </c>
      <c r="C5" s="4">
        <v>6</v>
      </c>
      <c r="D5" s="4">
        <v>15</v>
      </c>
      <c r="E5" s="4">
        <v>3</v>
      </c>
    </row>
    <row r="6" spans="1:9" x14ac:dyDescent="0.25">
      <c r="A6" s="1" t="s">
        <v>5</v>
      </c>
      <c r="C6" s="4">
        <v>11</v>
      </c>
      <c r="D6" s="4">
        <v>0</v>
      </c>
      <c r="E6" s="4">
        <v>21</v>
      </c>
      <c r="G6" s="6" t="s">
        <v>11</v>
      </c>
      <c r="H6" s="6"/>
      <c r="I6" s="6"/>
    </row>
    <row r="7" spans="1:9" x14ac:dyDescent="0.25">
      <c r="A7" t="s">
        <v>7</v>
      </c>
      <c r="G7">
        <f>(C6+E6)*E2/(C2+E2)</f>
        <v>12.799999999999999</v>
      </c>
      <c r="H7">
        <v>0</v>
      </c>
      <c r="I7">
        <f>(C6+E6)-G7</f>
        <v>19.200000000000003</v>
      </c>
    </row>
    <row r="8" spans="1:9" x14ac:dyDescent="0.25">
      <c r="A8" s="1" t="s">
        <v>4</v>
      </c>
      <c r="B8" s="4">
        <v>0.26</v>
      </c>
      <c r="C8">
        <f>C5*C2</f>
        <v>0.18</v>
      </c>
      <c r="D8">
        <f t="shared" ref="D8:E8" si="0">D5*D2</f>
        <v>0.3</v>
      </c>
      <c r="E8">
        <f t="shared" si="0"/>
        <v>0.06</v>
      </c>
      <c r="G8" s="2" t="s">
        <v>0</v>
      </c>
      <c r="H8" s="2" t="s">
        <v>1</v>
      </c>
      <c r="I8" s="2" t="s">
        <v>2</v>
      </c>
    </row>
    <row r="9" spans="1:9" x14ac:dyDescent="0.25">
      <c r="A9" s="1" t="s">
        <v>5</v>
      </c>
      <c r="B9" s="4">
        <v>0.31</v>
      </c>
      <c r="C9">
        <f>C6*C2</f>
        <v>0.32999999999999996</v>
      </c>
      <c r="D9">
        <f t="shared" ref="D9:E9" si="1">D6*D2</f>
        <v>0</v>
      </c>
      <c r="E9">
        <f t="shared" si="1"/>
        <v>0.42</v>
      </c>
      <c r="G9" s="3">
        <f>G7*C2</f>
        <v>0.38399999999999995</v>
      </c>
      <c r="H9">
        <f t="shared" ref="H9:I9" si="2">H7*D2</f>
        <v>0</v>
      </c>
      <c r="I9" s="3">
        <f t="shared" si="2"/>
        <v>0.38400000000000006</v>
      </c>
    </row>
    <row r="12" spans="1:9" x14ac:dyDescent="0.25">
      <c r="A12" t="s">
        <v>12</v>
      </c>
      <c r="B12">
        <f>$G$2*B8</f>
        <v>0.39</v>
      </c>
      <c r="C12">
        <f t="shared" ref="C12:E12" si="3">$G$2*C8</f>
        <v>0.27</v>
      </c>
      <c r="D12">
        <f t="shared" si="3"/>
        <v>0.44999999999999996</v>
      </c>
      <c r="E12">
        <f t="shared" si="3"/>
        <v>0.09</v>
      </c>
    </row>
    <row r="13" spans="1:9" x14ac:dyDescent="0.25">
      <c r="A13" t="s">
        <v>13</v>
      </c>
      <c r="B13">
        <f>B8/(1-B12)</f>
        <v>0.42622950819672134</v>
      </c>
      <c r="C13">
        <f t="shared" ref="C13:E13" si="4">C8/(1-C12)</f>
        <v>0.24657534246575341</v>
      </c>
      <c r="D13">
        <f t="shared" si="4"/>
        <v>0.54545454545454541</v>
      </c>
      <c r="E13">
        <f t="shared" si="4"/>
        <v>6.5934065934065936E-2</v>
      </c>
      <c r="F13" s="3">
        <f>SUM(B13:E13)</f>
        <v>1.2841934620510862</v>
      </c>
    </row>
    <row r="14" spans="1:9" x14ac:dyDescent="0.25">
      <c r="A14" t="s">
        <v>15</v>
      </c>
      <c r="B14" s="3">
        <f>I2/G2-F13</f>
        <v>20.715806537948914</v>
      </c>
    </row>
    <row r="17" spans="1:9" x14ac:dyDescent="0.25">
      <c r="A17" t="s">
        <v>16</v>
      </c>
      <c r="B17" s="2" t="s">
        <v>8</v>
      </c>
      <c r="C17" s="2" t="s">
        <v>0</v>
      </c>
      <c r="D17" s="2" t="s">
        <v>1</v>
      </c>
      <c r="E17" s="2" t="s">
        <v>2</v>
      </c>
      <c r="F17" s="2" t="s">
        <v>20</v>
      </c>
      <c r="G17" s="2" t="s">
        <v>21</v>
      </c>
      <c r="H17" s="2" t="s">
        <v>22</v>
      </c>
      <c r="I17" s="2" t="s">
        <v>23</v>
      </c>
    </row>
    <row r="18" spans="1:9" x14ac:dyDescent="0.25">
      <c r="A18" t="s">
        <v>17</v>
      </c>
      <c r="B18">
        <f>B9</f>
        <v>0.31</v>
      </c>
      <c r="C18">
        <f t="shared" ref="C18:E18" si="5">C9</f>
        <v>0.32999999999999996</v>
      </c>
      <c r="D18">
        <f t="shared" si="5"/>
        <v>0</v>
      </c>
      <c r="E18" s="5">
        <f t="shared" si="5"/>
        <v>0.42</v>
      </c>
      <c r="F18">
        <f>SUM(B18:E18)</f>
        <v>1.0599999999999998</v>
      </c>
      <c r="G18" s="3">
        <f>MAX(B18:E18)</f>
        <v>0.42</v>
      </c>
      <c r="H18" s="3">
        <f>1/G18</f>
        <v>2.3809523809523809</v>
      </c>
      <c r="I18" s="3">
        <f>(F18+$H$2)/G18</f>
        <v>54.904761904761905</v>
      </c>
    </row>
    <row r="19" spans="1:9" x14ac:dyDescent="0.25">
      <c r="A19" t="s">
        <v>18</v>
      </c>
      <c r="B19" s="5">
        <f>B9/(1-B12)</f>
        <v>0.50819672131147542</v>
      </c>
      <c r="C19">
        <f>C9/(1-C12)</f>
        <v>0.45205479452054792</v>
      </c>
      <c r="D19">
        <f t="shared" ref="D19" si="6">D9/(1-D12)</f>
        <v>0</v>
      </c>
      <c r="E19">
        <f>E9/(1-E12)</f>
        <v>0.46153846153846151</v>
      </c>
      <c r="F19">
        <f t="shared" ref="F19:F20" si="7">SUM(B19:E19)</f>
        <v>1.4217899773704847</v>
      </c>
      <c r="G19" s="3">
        <f t="shared" ref="G19:G20" si="8">MAX(B19:E19)</f>
        <v>0.50819672131147542</v>
      </c>
      <c r="H19" s="3">
        <f t="shared" ref="H19:H20" si="9">1/G19</f>
        <v>1.967741935483871</v>
      </c>
      <c r="I19" s="3">
        <f t="shared" ref="I19:I20" si="10">(F19+$H$2)/G19</f>
        <v>46.088038342567728</v>
      </c>
    </row>
    <row r="20" spans="1:9" x14ac:dyDescent="0.25">
      <c r="A20" t="s">
        <v>19</v>
      </c>
      <c r="B20">
        <f>B9/(1-B12)</f>
        <v>0.50819672131147542</v>
      </c>
      <c r="C20" s="5">
        <f>G9/(1-C12)</f>
        <v>0.52602739726027392</v>
      </c>
      <c r="D20">
        <f t="shared" ref="D20" si="11">H9/(1-D12)</f>
        <v>0</v>
      </c>
      <c r="E20">
        <f>I9/(1-E12)</f>
        <v>0.42197802197802203</v>
      </c>
      <c r="F20">
        <f t="shared" si="7"/>
        <v>1.4562021405497714</v>
      </c>
      <c r="G20" s="3">
        <f t="shared" si="8"/>
        <v>0.52602739726027392</v>
      </c>
      <c r="H20" s="3">
        <f t="shared" si="9"/>
        <v>1.901041666666667</v>
      </c>
      <c r="I20" s="3">
        <f t="shared" si="10"/>
        <v>44.591217610940973</v>
      </c>
    </row>
  </sheetData>
  <mergeCells count="1">
    <mergeCell ref="G6:I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3" sqref="D13"/>
    </sheetView>
  </sheetViews>
  <sheetFormatPr defaultRowHeight="15" x14ac:dyDescent="0.25"/>
  <sheetData>
    <row r="1" spans="1:8" x14ac:dyDescent="0.25">
      <c r="B1" t="s">
        <v>24</v>
      </c>
      <c r="C1" t="s">
        <v>25</v>
      </c>
      <c r="D1" t="s">
        <v>20</v>
      </c>
      <c r="E1" t="s">
        <v>26</v>
      </c>
      <c r="F1" t="s">
        <v>27</v>
      </c>
      <c r="G1" t="s">
        <v>28</v>
      </c>
      <c r="H1" t="s">
        <v>29</v>
      </c>
    </row>
    <row r="2" spans="1:8" x14ac:dyDescent="0.25">
      <c r="A2" t="s">
        <v>4</v>
      </c>
      <c r="B2">
        <v>1.4285714285714299</v>
      </c>
      <c r="C2">
        <v>1</v>
      </c>
      <c r="D2">
        <v>1.4285714285714299</v>
      </c>
      <c r="E2">
        <v>1.4285714285714299</v>
      </c>
      <c r="F2">
        <v>0.55555555555555503</v>
      </c>
      <c r="G2">
        <v>833.33333333333303</v>
      </c>
      <c r="H2">
        <v>0.91666666666666696</v>
      </c>
    </row>
    <row r="3" spans="1:8" x14ac:dyDescent="0.25">
      <c r="A3" t="s">
        <v>30</v>
      </c>
      <c r="B3">
        <v>0.42857142857142899</v>
      </c>
      <c r="C3">
        <v>2</v>
      </c>
      <c r="D3">
        <v>0.85714285714285698</v>
      </c>
      <c r="E3">
        <v>0.85714285714285698</v>
      </c>
      <c r="F3">
        <v>0.33333333333333298</v>
      </c>
      <c r="G3">
        <v>500</v>
      </c>
      <c r="H3">
        <v>0.95</v>
      </c>
    </row>
    <row r="4" spans="1:8" x14ac:dyDescent="0.25">
      <c r="A4" t="s">
        <v>5</v>
      </c>
      <c r="B4">
        <v>0.42857142857142899</v>
      </c>
      <c r="C4">
        <v>2</v>
      </c>
      <c r="D4">
        <v>0.85714285714285698</v>
      </c>
      <c r="E4">
        <v>0.85714285714285698</v>
      </c>
      <c r="F4">
        <v>0.33333333333333298</v>
      </c>
      <c r="G4">
        <v>500</v>
      </c>
      <c r="H4">
        <v>0.95</v>
      </c>
    </row>
    <row r="5" spans="1:8" x14ac:dyDescent="0.25">
      <c r="A5" t="s">
        <v>20</v>
      </c>
      <c r="B5">
        <v>0.128571428571429</v>
      </c>
      <c r="C5">
        <v>3</v>
      </c>
      <c r="D5">
        <v>0.38571428571428601</v>
      </c>
    </row>
    <row r="6" spans="1:8" x14ac:dyDescent="0.25">
      <c r="A6" t="s">
        <v>31</v>
      </c>
      <c r="B6">
        <v>0.72857142857142898</v>
      </c>
      <c r="C6">
        <v>3</v>
      </c>
      <c r="D6">
        <v>2.1857142857142899</v>
      </c>
      <c r="E6">
        <v>2.5714285714285698</v>
      </c>
      <c r="F6">
        <v>1</v>
      </c>
      <c r="G6">
        <v>1500</v>
      </c>
      <c r="H6">
        <v>0.85</v>
      </c>
    </row>
    <row r="8" spans="1:8" x14ac:dyDescent="0.25">
      <c r="A8" t="s">
        <v>32</v>
      </c>
      <c r="B8">
        <v>1500</v>
      </c>
      <c r="G8" t="s">
        <v>33</v>
      </c>
      <c r="H8">
        <v>0.70319791666666698</v>
      </c>
    </row>
    <row r="9" spans="1:8" x14ac:dyDescent="0.25">
      <c r="A9" t="s">
        <v>34</v>
      </c>
      <c r="B9">
        <v>10000</v>
      </c>
    </row>
    <row r="11" spans="1:8" x14ac:dyDescent="0.25">
      <c r="A11" t="s">
        <v>35</v>
      </c>
      <c r="B11">
        <v>388.88888888888903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 2</vt:lpstr>
      <vt:lpstr>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2015-04-19T08:12:21Z</dcterms:modified>
</cp:coreProperties>
</file>